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548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5621"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<sst xmlns="http://schemas.openxmlformats.org/spreadsheetml/2006/main" count="1828" uniqueCount="678">
  <si>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</si>
  <si>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</si>
  <si>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</si>
  <si>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</si>
  <si>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</si>
  <si>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</si>
  <si>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</si>
  <si>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</si>
  <si>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</si>
  <si>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</si>
  <si>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</si>
  <si>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</si>
  <si>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</si>
  <si>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</si>
  <si>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</si>
  <si>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</si>
  <si>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</si>
  <si>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</si>
  <si>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</si>
  <si>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</si>
  <si>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</si>
  <si>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</si>
  <si>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</si>
  <si>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</si>
  <si>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</si>
  <si>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</si>
  <si>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</si>
  <si>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</si>
  <si>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</si>
  <si>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</si>
  <si>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</si>
  <si>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</si>
  <si>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</si>
  <si>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</si>
  <si>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</si>
  <si>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</si>
  <si>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</si>
  <si>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</si>
  <si>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</si>
  <si>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</si>
  <si>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</si>
  <si>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</si>
  <si>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</si>
  <si>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</si>
  <si>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</si>
  <si>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</si>
  <si>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</si>
  <si>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</si>
  <si>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</si>
  <si>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</si>
  <si>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</si>
  <si>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</si>
  <si>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</si>
  <si>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</si>
  <si>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</si>
  <si>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</si>
  <si>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</si>
  <si>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</si>
  <si>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</si>
  <si>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</si>
  <si>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</si>
  <si>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</si>
  <si>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</si>
  <si>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</si>
  <si>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</si>
  <si>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</si>
  <si>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</si>
  <si>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</si>
  <si>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</si>
  <si>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</si>
  <si>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</si>
  <si>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</si>
  <si>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</si>
  <si>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</si>
  <si>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</si>
  <si>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</si>
  <si>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</si>
  <si>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</si>
  <si>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</si>
  <si>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</si>
  <si>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</si>
  <si>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</si>
  <si>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</si>
  <si>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</si>
  <si>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</si>
  <si>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</si>
  <si>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</si>
  <si>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</si>
  <si>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</si>
  <si>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</si>
  <si>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</si>
  <si>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</si>
  <si>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</si>
  <si>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</si>
  <si>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</si>
  <si>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</si>
  <si>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</si>
  <si>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</si>
  <si>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</si>
  <si>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</si>
  <si>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</si>
  <si>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</si>
  <si>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</si>
  <si>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</si>
  <si>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</si>
  <si>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</si>
  <si>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</si>
  <si>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</si>
  <si>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</si>
  <si>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</si>
  <si>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</si>
  <si>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</si>
  <si>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</si>
  <si>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</si>
  <si>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</si>
  <si>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</si>
  <si>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</si>
  <si>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</si>
  <si>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</si>
  <si>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</si>
  <si>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</si>
  <si>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</si>
  <si>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</si>
  <si>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</si>
  <si>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</si>
  <si>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</si>
  <si>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</si>
  <si>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</si>
  <si>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</si>
  <si>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</si>
  <si>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</si>
  <si>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</si>
  <si>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</si>
  <si>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</si>
  <si>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</si>
  <si>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</si>
  <si>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</si>
  <si>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</si>
  <si>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</si>
  <si>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</si>
  <si>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</si>
  <si>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</si>
  <si>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</si>
  <si>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</si>
  <si>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</si>
  <si>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</si>
  <si>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</si>
  <si>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</si>
  <si>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</si>
  <si>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</si>
  <si>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</si>
  <si>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</si>
  <si>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</si>
  <si>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</si>
  <si>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</si>
  <si>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</si>
  <si>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</si>
  <si>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</si>
  <si>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</si>
  <si>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</si>
  <si>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</si>
  <si>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</si>
  <si>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</si>
  <si>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</si>
  <si>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</si>
  <si>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</si>
  <si>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</si>
  <si>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</si>
  <si>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</si>
  <si>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</si>
  <si>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</si>
  <si>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</si>
  <si>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</si>
  <si>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</si>
  <si>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</si>
  <si>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</si>
  <si>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</si>
  <si>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</si>
  <si>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</si>
  <si>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</si>
  <si>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</si>
  <si>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</si>
  <si>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</si>
  <si>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</si>
  <si>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</si>
  <si>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</si>
  <si>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</si>
  <si>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</si>
  <si>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</si>
  <si>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</si>
  <si>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</si>
  <si>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</si>
  <si>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</si>
  <si>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</si>
  <si>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</si>
  <si>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</si>
  <si>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</si>
  <si>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</si>
  <si>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</si>
  <si>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</si>
  <si>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</si>
  <si>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</si>
  <si>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</si>
  <si>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</si>
  <si>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</si>
  <si>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</si>
  <si>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</si>
  <si>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</si>
  <si>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</si>
  <si>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</si>
  <si>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</si>
  <si>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</si>
  <si>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</si>
  <si>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</si>
  <si>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</si>
  <si>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</si>
  <si>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</si>
  <si>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</si>
  <si>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</si>
  <si>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</si>
  <si>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</si>
  <si>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</si>
  <si>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</si>
  <si>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</si>
  <si>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</si>
  <si>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</si>
  <si>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</si>
  <si>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</si>
  <si>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</si>
  <si>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</si>
  <si>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</si>
  <si>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</si>
  <si>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</si>
  <si>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</si>
  <si>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</si>
  <si>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</si>
  <si>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</si>
  <si>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</si>
  <si>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</si>
  <si>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</si>
  <si>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</si>
  <si>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</si>
  <si>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</si>
  <si>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</si>
  <si>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</si>
  <si>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</si>
  <si>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</si>
  <si>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</si>
  <si>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</si>
  <si>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</si>
  <si>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</si>
  <si>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</si>
  <si>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</si>
  <si>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</si>
  <si>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</si>
  <si>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</si>
  <si>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</si>
  <si>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</si>
  <si>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</si>
  <si>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</si>
  <si>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</si>
  <si>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</si>
  <si>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</si>
  <si>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</si>
  <si>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</si>
  <si>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</si>
  <si>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</si>
  <si>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</si>
  <si>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</si>
  <si>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</si>
  <si>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</si>
  <si>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</si>
  <si>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</si>
  <si>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</si>
  <si>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</si>
  <si>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</si>
  <si>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</si>
  <si>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</si>
  <si>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</si>
  <si>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</si>
  <si>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</si>
  <si>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</si>
  <si>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</si>
  <si>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</si>
  <si>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</si>
  <si>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</si>
  <si>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</si>
  <si>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</si>
  <si>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</si>
  <si>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</si>
  <si>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</si>
  <si>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</si>
  <si>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</si>
  <si>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</si>
  <si>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</si>
  <si>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</si>
  <si>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</si>
  <si>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</si>
  <si>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</si>
  <si>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</si>
  <si>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</si>
  <si>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</si>
  <si>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</si>
  <si>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</si>
  <si>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</si>
  <si>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</si>
  <si>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</si>
  <si>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</si>
  <si>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</si>
  <si>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</si>
  <si>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</si>
  <si>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</si>
  <si>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</si>
  <si>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</si>
  <si>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</si>
  <si>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</si>
  <si>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</si>
  <si>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</si>
  <si>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</si>
  <si>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</si>
  <si>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</si>
  <si>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</si>
  <si>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</si>
  <si>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</si>
  <si>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</si>
  <si>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</si>
  <si>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</si>
  <si>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</si>
  <si>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</si>
  <si>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</si>
  <si>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</si>
  <si>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</si>
  <si>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</si>
  <si>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</si>
  <si>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</si>
  <si>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</si>
  <si>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</si>
  <si>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</si>
  <si>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</si>
  <si>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</si>
  <si>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</si>
  <si>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</si>
  <si>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</si>
  <si>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</si>
  <si>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</si>
  <si>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</si>
  <si>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</si>
  <si>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</si>
  <si>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</si>
  <si>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</si>
  <si>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</si>
  <si>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</si>
  <si>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</si>
  <si>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</si>
  <si>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</si>
  <si>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</si>
  <si>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</si>
  <si>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</si>
  <si>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</si>
  <si>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</si>
  <si>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</si>
  <si>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</si>
  <si>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</si>
  <si>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</si>
  <si>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</si>
  <si>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</si>
  <si>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</si>
  <si>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</si>
  <si>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</si>
  <si>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</si>
  <si>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</si>
  <si>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</si>
  <si>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</si>
  <si>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</si>
  <si>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</si>
  <si>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</si>
  <si>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</si>
  <si>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</si>
  <si>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</si>
  <si>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</si>
  <si>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</si>
  <si>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</si>
  <si>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</si>
  <si>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</si>
  <si>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</si>
  <si>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</si>
  <si>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</si>
  <si>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</si>
  <si>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</si>
  <si>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</si>
  <si>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</si>
  <si>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</si>
  <si>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</si>
  <si>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</si>
  <si>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</si>
  <si>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</si>
  <si>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</si>
  <si>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</si>
  <si>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</si>
  <si>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</si>
  <si>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</si>
  <si>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</si>
  <si>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</si>
  <si>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</si>
  <si>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</si>
  <si>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</si>
  <si>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</si>
  <si>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</si>
  <si>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</si>
  <si>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</si>
  <si>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</si>
  <si>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</si>
  <si>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</si>
  <si>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</si>
  <si>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</si>
  <si>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</si>
  <si>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</si>
  <si>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</si>
  <si>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</si>
  <si>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</si>
  <si>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</si>
  <si>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</si>
  <si>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</si>
  <si>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</si>
  <si>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</si>
  <si>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</si>
  <si>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</si>
  <si>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</si>
  <si>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</si>
  <si>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</si>
  <si>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</si>
  <si>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</si>
  <si>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</si>
  <si>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</si>
  <si>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</si>
  <si>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</si>
  <si>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</si>
  <si>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</si>
  <si>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</si>
  <si>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</si>
  <si>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</si>
  <si>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</si>
  <si>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</si>
  <si>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</si>
  <si>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</si>
  <si>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</si>
  <si>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</si>
  <si>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</si>
  <si>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</si>
  <si>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</si>
  <si>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</si>
  <si>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</si>
  <si>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</si>
  <si>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</si>
  <si>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</si>
  <si>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</si>
  <si>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</si>
  <si>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</si>
  <si>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</si>
  <si>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</si>
  <si>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</si>
  <si>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</si>
  <si>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</si>
  <si>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</si>
  <si>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</si>
  <si>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</si>
  <si>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</si>
  <si>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</si>
  <si>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</si>
  <si>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</si>
  <si>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</si>
  <si>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</si>
  <si>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</si>
  <si>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</si>
  <si>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</si>
  <si>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</si>
  <si>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</si>
  <si>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</si>
  <si>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</si>
  <si>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</si>
  <si>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</si>
  <si>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</si>
  <si>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</si>
  <si>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</si>
  <si>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</si>
  <si>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</si>
  <si>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</si>
  <si>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</si>
  <si>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</si>
  <si>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</si>
  <si>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</si>
  <si>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</si>
  <si>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</si>
  <si>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</si>
  <si>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</si>
  <si>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</si>
  <si>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</si>
  <si>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</si>
  <si>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</si>
  <si>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</si>
  <si>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</si>
  <si>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</si>
  <si>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</si>
  <si>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</si>
  <si>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</si>
  <si>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</si>
  <si>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</si>
  <si>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</si>
  <si>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</si>
  <si>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</si>
  <si>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</si>
  <si>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</si>
  <si>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</si>
  <si>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</si>
  <si>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</si>
  <si>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</si>
  <si>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</si>
  <si>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</si>
  <si>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</si>
  <si>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</si>
  <si>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</si>
  <si>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</si>
  <si>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</si>
  <si>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</si>
  <si>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</si>
  <si>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</si>
  <si>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</si>
  <si>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</si>
  <si>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</si>
  <si>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</si>
  <si>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</si>
  <si>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</si>
  <si>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</si>
  <si>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</si>
  <si>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</si>
  <si>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</si>
  <si>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</si>
  <si>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</si>
  <si>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</si>
  <si>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</si>
  <si>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</si>
  <si>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</si>
  <si>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</si>
  <si>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</si>
  <si>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</si>
  <si>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</si>
  <si>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</si>
  <si>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</si>
  <si>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</si>
  <si>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</si>
  <si>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</si>
  <si>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</si>
  <si>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</si>
  <si>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</si>
  <si>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</si>
  <si>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</si>
  <si>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</si>
  <si>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</si>
  <si>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</si>
  <si>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</si>
  <si>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</si>
  <si>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</si>
  <si>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</si>
  <si>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</si>
  <si>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</si>
  <si>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</si>
  <si>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</si>
  <si>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</si>
  <si>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</si>
  <si>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</si>
  <si>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</si>
  <si>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</si>
  <si>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</si>
  <si>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</si>
  <si>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</si>
  <si>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</si>
  <si>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</si>
  <si>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</si>
  <si>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</si>
  <si>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</si>
  <si>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</si>
  <si>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</si>
  <si>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</si>
  <si>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</si>
  <si>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</si>
  <si>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</si>
  <si>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</si>
  <si>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</si>
  <si>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</si>
  <si>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</si>
  <si>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</si>
  <si>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</si>
  <si>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</si>
  <si>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</si>
  <si>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</si>
  <si>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</si>
  <si>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</si>
  <si>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</si>
  <si>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</si>
  <si>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</si>
  <si>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</si>
  <si>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</si>
  <si>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</si>
  <si>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</si>
  <si>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</si>
  <si>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</si>
  <si>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</si>
  <si>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</si>
  <si>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</si>
  <si>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</si>
  <si>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</si>
  <si>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</si>
  <si>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</si>
  <si>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</si>
  <si>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</si>
  <si>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</si>
  <si>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</si>
  <si>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</si>
  <si>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</si>
  <si>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</si>
  <si>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</si>
  <si>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</si>
  <si>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</si>
  <si>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</si>
  <si>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</si>
  <si>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</si>
  <si>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</si>
  <si>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</si>
  <si>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</si>
  <si>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</si>
  <si>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</si>
  <si>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</si>
  <si>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</si>
  <si>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</si>
  <si>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</si>
  <si>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</si>
  <si>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</si>
  <si>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</si>
  <si>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</si>
  <si>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</si>
  <si>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</si>
  <si>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</si>
  <si>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</si>
  <si>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</si>
  <si>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</si>
  <si>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</si>
  <si>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</si>
  <si>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</si>
  <si>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</si>
  <si>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</si>
  <si>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</si>
  <si>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</si>
  <si>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</si>
  <si>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</si>
  <si>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</si>
  <si>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</si>
  <si>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</si>
  <si>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</si>
  <si>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</si>
  <si>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</si>
  <si>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</si>
  <si>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</si>
  <si>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</si>
  <si>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</si>
  <si>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</si>
  <si>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</si>
  <si>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</si>
  <si>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</si>
  <si>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</si>
  <si>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</si>
  <si>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</si>
  <si>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</si>
  <si>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</si>
  <si>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</si>
  <si>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</si>
  <si>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01-ABRIL AL 30-JUNIO 2017</t>
  </si>
  <si>
    <t>II-1  - 00001344 - HOSPITAL DE CAMANA</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</si>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</sst>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H12" sqref="H12"/>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676</v>
      </c>
      <c r="E4" s="113"/>
      <c r="F4" s="113"/>
      <c r="G4" s="113"/>
      <c r="H4" s="113"/>
      <c r="I4" s="113"/>
      <c r="J4" s="52"/>
      <c r="K4" s="52"/>
      <c r="L4" s="112" t="s">
        <v>426</v>
      </c>
      <c r="M4" s="113" t="s">
        <v>675</v>
      </c>
      <c r="N4" s="113"/>
      <c r="O4" s="52"/>
      <c r="P4" s="52"/>
    </row>
    <row r="5" spans="1:31" s="51" customFormat="1" ht="21" customHeight="1">
      <c r="B5" s="320"/>
      <c r="C5" s="320"/>
      <c r="D5" s="52" t="s">
        <v>677</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0</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0</v>
      </c>
      <c r="J11" s="185" t="s">
        <v>584</v>
      </c>
      <c r="K11" s="86"/>
      <c r="L11" s="87"/>
      <c r="M11" s="88"/>
      <c r="N11" s="258">
        <v>0</v>
      </c>
      <c r="X11" s="57"/>
      <c r="Y11" s="57"/>
      <c r="Z11" s="57"/>
      <c r="AA11" s="57"/>
      <c r="AB11" s="57"/>
    </row>
    <row r="12" spans="1:31" s="51" customFormat="1" ht="18" customHeight="1">
      <c r="A12" s="59"/>
      <c r="B12" s="210" t="s">
        <v>570</v>
      </c>
      <c r="C12" s="117"/>
      <c r="D12" s="121"/>
      <c r="E12" s="121"/>
      <c r="F12" s="63">
        <v>0</v>
      </c>
      <c r="J12" s="185" t="s">
        <v>577</v>
      </c>
      <c r="K12" s="86"/>
      <c r="L12" s="87"/>
      <c r="M12" s="88"/>
      <c r="N12" s="258">
        <v>0</v>
      </c>
      <c r="X12" s="57"/>
      <c r="Y12" s="57"/>
      <c r="Z12" s="57"/>
      <c r="AA12" s="57"/>
      <c r="AB12" s="57"/>
    </row>
    <row r="13" spans="1:31" s="51" customFormat="1" ht="18" customHeight="1">
      <c r="A13" s="59"/>
      <c r="B13" s="208" t="s">
        <v>447</v>
      </c>
      <c r="C13" s="116"/>
      <c r="D13" s="116"/>
      <c r="E13" s="116"/>
      <c r="F13" s="61">
        <v>0</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0</v>
      </c>
      <c r="J14" s="185" t="s">
        <v>579</v>
      </c>
      <c r="K14" s="87"/>
      <c r="L14" s="91"/>
      <c r="M14" s="88"/>
      <c r="N14" s="258">
        <v>19</v>
      </c>
      <c r="X14" s="57"/>
      <c r="Y14" s="57"/>
      <c r="Z14" s="57"/>
      <c r="AA14" s="57"/>
      <c r="AB14" s="57"/>
    </row>
    <row r="15" spans="1:31" s="51" customFormat="1" ht="18" customHeight="1">
      <c r="A15" s="59"/>
      <c r="B15" s="115" t="s">
        <v>449</v>
      </c>
      <c r="C15" s="62"/>
      <c r="D15" s="62"/>
      <c r="E15" s="62"/>
      <c r="F15" s="63">
        <v>0</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1</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31</v>
      </c>
      <c r="E44" s="127">
        <v>13</v>
      </c>
      <c r="F44" s="128">
        <v>0</v>
      </c>
      <c r="G44" s="128">
        <v>0</v>
      </c>
      <c r="H44" s="128">
        <v>0</v>
      </c>
      <c r="I44" s="128">
        <v>0</v>
      </c>
      <c r="J44" s="128">
        <v>0</v>
      </c>
      <c r="K44" s="128">
        <v>0</v>
      </c>
      <c r="L44" s="128">
        <v>0</v>
      </c>
      <c r="M44" s="128">
        <v>0</v>
      </c>
      <c r="N44" s="128">
        <v>0</v>
      </c>
      <c r="O44" s="133">
        <f>SUM(D44)</f>
        <v>31</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8</v>
      </c>
      <c r="E45" s="127">
        <v>27</v>
      </c>
      <c r="F45" s="129">
        <v>15</v>
      </c>
      <c r="G45" s="128">
        <v>0</v>
      </c>
      <c r="H45" s="128">
        <v>0</v>
      </c>
      <c r="I45" s="128">
        <v>0</v>
      </c>
      <c r="J45" s="128">
        <v>0</v>
      </c>
      <c r="K45" s="128">
        <v>0</v>
      </c>
      <c r="L45" s="128">
        <v>0</v>
      </c>
      <c r="M45" s="128">
        <v>0</v>
      </c>
      <c r="N45" s="128">
        <v>0</v>
      </c>
      <c r="O45" s="133">
        <f>SUM(D45:E45)</f>
        <v>35</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0</v>
      </c>
      <c r="E46" s="127">
        <v>2</v>
      </c>
      <c r="F46" s="127">
        <v>22</v>
      </c>
      <c r="G46" s="129">
        <v>18</v>
      </c>
      <c r="H46" s="128">
        <v>0</v>
      </c>
      <c r="I46" s="128">
        <v>0</v>
      </c>
      <c r="J46" s="128">
        <v>0</v>
      </c>
      <c r="K46" s="128">
        <v>0</v>
      </c>
      <c r="L46" s="128">
        <v>0</v>
      </c>
      <c r="M46" s="128">
        <v>0</v>
      </c>
      <c r="N46" s="128">
        <v>0</v>
      </c>
      <c r="O46" s="133">
        <f>SUM(D46:F46)</f>
        <v>24</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0</v>
      </c>
      <c r="E47" s="127">
        <v>0</v>
      </c>
      <c r="F47" s="127">
        <v>2</v>
      </c>
      <c r="G47" s="127">
        <v>23</v>
      </c>
      <c r="H47" s="128">
        <v>0</v>
      </c>
      <c r="I47" s="128">
        <v>0</v>
      </c>
      <c r="J47" s="128">
        <v>0</v>
      </c>
      <c r="K47" s="128">
        <v>0</v>
      </c>
      <c r="L47" s="128">
        <v>0</v>
      </c>
      <c r="M47" s="128">
        <v>0</v>
      </c>
      <c r="N47" s="128">
        <v>0</v>
      </c>
      <c r="O47" s="133">
        <f>SUM(D47:G47)</f>
        <v>25</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39</v>
      </c>
      <c r="E48" s="318">
        <f>SUM(E44:E47)</f>
        <v>42</v>
      </c>
      <c r="F48" s="318">
        <f>SUM(F45:F47)</f>
        <v>39</v>
      </c>
      <c r="G48" s="318">
        <f>SUM(G46:G47)</f>
        <v>41</v>
      </c>
      <c r="H48" s="128">
        <f>SUM(H44:H47)</f>
        <v>0</v>
      </c>
      <c r="I48" s="128">
        <f t="shared" ref="I48:N48" si="0">SUM(I44:I47)</f>
        <v>0</v>
      </c>
      <c r="J48" s="128">
        <f t="shared" si="0"/>
        <v>0</v>
      </c>
      <c r="K48" s="128">
        <f t="shared" si="0"/>
        <v>0</v>
      </c>
      <c r="L48" s="128">
        <f t="shared" si="0"/>
        <v>0</v>
      </c>
      <c r="M48" s="128">
        <f t="shared" si="0"/>
        <v>0</v>
      </c>
      <c r="N48" s="128">
        <f t="shared" si="0"/>
        <v>0</v>
      </c>
      <c r="O48" s="134">
        <f>SUM(D48:G48)</f>
        <v>161</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38</v>
      </c>
      <c r="E49" s="129">
        <v>30</v>
      </c>
      <c r="F49" s="129">
        <v>36</v>
      </c>
      <c r="G49" s="129">
        <v>37</v>
      </c>
      <c r="H49" s="129">
        <v>39</v>
      </c>
      <c r="I49" s="129">
        <v>39</v>
      </c>
      <c r="J49" s="129">
        <v>43</v>
      </c>
      <c r="K49" s="129">
        <v>40</v>
      </c>
      <c r="L49" s="129">
        <v>35</v>
      </c>
      <c r="M49" s="129">
        <v>25</v>
      </c>
      <c r="N49" s="129">
        <v>43</v>
      </c>
      <c r="O49" s="134">
        <f>SUM(D49:N49)</f>
        <v>405</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36</v>
      </c>
      <c r="E50" s="129">
        <v>34</v>
      </c>
      <c r="F50" s="129">
        <v>31</v>
      </c>
      <c r="G50" s="129">
        <v>31</v>
      </c>
      <c r="H50" s="129">
        <v>20</v>
      </c>
      <c r="I50" s="129">
        <v>31</v>
      </c>
      <c r="J50" s="128">
        <v>0</v>
      </c>
      <c r="K50" s="128">
        <v>0</v>
      </c>
      <c r="L50" s="128">
        <v>0</v>
      </c>
      <c r="M50" s="128">
        <v>0</v>
      </c>
      <c r="N50" s="128">
        <v>0</v>
      </c>
      <c r="O50" s="134">
        <f>SUM(D50:I50)</f>
        <v>183</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28</v>
      </c>
      <c r="E51" s="129">
        <v>22</v>
      </c>
      <c r="F51" s="129">
        <v>10</v>
      </c>
      <c r="G51" s="129">
        <v>35</v>
      </c>
      <c r="H51" s="128">
        <v>0</v>
      </c>
      <c r="I51" s="128">
        <v>0</v>
      </c>
      <c r="J51" s="128">
        <v>0</v>
      </c>
      <c r="K51" s="128">
        <v>0</v>
      </c>
      <c r="L51" s="128">
        <v>0</v>
      </c>
      <c r="M51" s="128">
        <v>0</v>
      </c>
      <c r="N51" s="128">
        <v>0</v>
      </c>
      <c r="O51" s="134">
        <f>SUM(D51:G51)</f>
        <v>95</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27</v>
      </c>
      <c r="E52" s="129">
        <v>18</v>
      </c>
      <c r="F52" s="129">
        <v>16</v>
      </c>
      <c r="G52" s="129">
        <v>12</v>
      </c>
      <c r="H52" s="128">
        <v>0</v>
      </c>
      <c r="I52" s="128">
        <v>0</v>
      </c>
      <c r="J52" s="128">
        <v>0</v>
      </c>
      <c r="K52" s="128">
        <v>0</v>
      </c>
      <c r="L52" s="128">
        <v>0</v>
      </c>
      <c r="M52" s="128">
        <v>0</v>
      </c>
      <c r="N52" s="128">
        <v>0</v>
      </c>
      <c r="O52" s="134">
        <f>SUM(D52:G52)</f>
        <v>73</v>
      </c>
      <c r="P52" s="65">
        <v>0</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20</v>
      </c>
      <c r="E53" s="129">
        <v>26</v>
      </c>
      <c r="F53" s="129">
        <v>4</v>
      </c>
      <c r="G53" s="129">
        <v>9</v>
      </c>
      <c r="H53" s="128">
        <v>0</v>
      </c>
      <c r="I53" s="128">
        <v>0</v>
      </c>
      <c r="J53" s="128">
        <v>0</v>
      </c>
      <c r="K53" s="128">
        <v>0</v>
      </c>
      <c r="L53" s="128">
        <v>0</v>
      </c>
      <c r="M53" s="128">
        <v>0</v>
      </c>
      <c r="N53" s="128">
        <v>0</v>
      </c>
      <c r="O53" s="134">
        <f>SUM(D53:G53)</f>
        <v>59</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32</v>
      </c>
      <c r="E54" s="130">
        <v>0</v>
      </c>
      <c r="F54" s="131">
        <v>0</v>
      </c>
      <c r="G54" s="131">
        <v>0</v>
      </c>
      <c r="H54" s="131">
        <v>0</v>
      </c>
      <c r="I54" s="131">
        <v>0</v>
      </c>
      <c r="J54" s="131">
        <v>0</v>
      </c>
      <c r="K54" s="131">
        <v>0</v>
      </c>
      <c r="L54" s="131">
        <v>0</v>
      </c>
      <c r="M54" s="131">
        <v>0</v>
      </c>
      <c r="N54" s="132">
        <v>0</v>
      </c>
      <c r="O54" s="134">
        <f>SUM(D54)</f>
        <v>32</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
      </c>
      <c r="F55" s="67"/>
      <c r="G55" s="67"/>
      <c r="H55" s="67"/>
      <c r="P55" s="58">
        <f>SUM(P44:P54)</f>
        <v>0</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0</v>
      </c>
      <c r="E66" s="326">
        <v>0</v>
      </c>
      <c r="F66" s="326">
        <v>0</v>
      </c>
      <c r="G66" s="326">
        <v>0</v>
      </c>
      <c r="H66" s="326">
        <v>0</v>
      </c>
      <c r="I66" s="326">
        <v>0</v>
      </c>
      <c r="J66" s="128">
        <v>0</v>
      </c>
      <c r="K66" s="128">
        <v>0</v>
      </c>
      <c r="L66" s="128">
        <v>0</v>
      </c>
      <c r="M66" s="128">
        <v>0</v>
      </c>
      <c r="N66" s="128">
        <v>0</v>
      </c>
      <c r="O66" s="333">
        <f>SUM(D66:I66)</f>
        <v>0</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0</v>
      </c>
      <c r="E67" s="326">
        <v>0</v>
      </c>
      <c r="F67" s="326">
        <v>0</v>
      </c>
      <c r="G67" s="326">
        <v>0</v>
      </c>
      <c r="H67" s="128">
        <v>0</v>
      </c>
      <c r="I67" s="128">
        <v>0</v>
      </c>
      <c r="J67" s="128">
        <v>0</v>
      </c>
      <c r="K67" s="128">
        <v>0</v>
      </c>
      <c r="L67" s="128">
        <v>0</v>
      </c>
      <c r="M67" s="128">
        <v>0</v>
      </c>
      <c r="N67" s="128">
        <v>0</v>
      </c>
      <c r="O67" s="333">
        <f>SUM(D67:G67)</f>
        <v>0</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0</v>
      </c>
      <c r="I75" s="61">
        <v>26</v>
      </c>
      <c r="J75" s="61">
        <v>47</v>
      </c>
      <c r="K75" s="61">
        <v>38</v>
      </c>
      <c r="L75" s="61">
        <v>26</v>
      </c>
      <c r="M75" s="61">
        <v>25</v>
      </c>
      <c r="N75" s="61">
        <v>27</v>
      </c>
      <c r="O75" s="150">
        <f>SUM(H75:N75)</f>
        <v>189</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0</v>
      </c>
      <c r="I76" s="63">
        <v>36</v>
      </c>
      <c r="J76" s="63">
        <v>42</v>
      </c>
      <c r="K76" s="63">
        <v>26</v>
      </c>
      <c r="L76" s="63">
        <v>26</v>
      </c>
      <c r="M76" s="63">
        <v>26</v>
      </c>
      <c r="N76" s="63">
        <v>30</v>
      </c>
      <c r="O76" s="319">
        <f>SUM(H76:N76)</f>
        <v>186</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0</v>
      </c>
      <c r="I77" s="141">
        <v>0</v>
      </c>
      <c r="J77" s="71">
        <v>24</v>
      </c>
      <c r="K77" s="61">
        <v>15</v>
      </c>
      <c r="L77" s="61">
        <v>17</v>
      </c>
      <c r="M77" s="61">
        <v>18</v>
      </c>
      <c r="N77" s="61">
        <v>27</v>
      </c>
      <c r="O77" s="150">
        <f>SUM(J77:N77)</f>
        <v>101</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0</v>
      </c>
      <c r="I78" s="143">
        <v>0</v>
      </c>
      <c r="J78" s="72">
        <v>36</v>
      </c>
      <c r="K78" s="63">
        <v>24</v>
      </c>
      <c r="L78" s="63">
        <v>21</v>
      </c>
      <c r="M78" s="63">
        <v>18</v>
      </c>
      <c r="N78" s="63">
        <v>30</v>
      </c>
      <c r="O78" s="151">
        <f>SUM(J78:N78)</f>
        <v>129</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0</v>
      </c>
      <c r="G85" s="143">
        <v>0</v>
      </c>
      <c r="H85" s="78">
        <v>2</v>
      </c>
      <c r="I85" s="78">
        <v>0</v>
      </c>
      <c r="J85" s="78">
        <v>3</v>
      </c>
      <c r="K85" s="78">
        <v>0</v>
      </c>
      <c r="L85" s="78">
        <v>2</v>
      </c>
      <c r="M85" s="78">
        <v>1</v>
      </c>
      <c r="N85" s="78">
        <v>0</v>
      </c>
      <c r="O85" s="78">
        <v>0</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0</v>
      </c>
      <c r="H92" s="196">
        <v>0</v>
      </c>
      <c r="I92" s="196">
        <v>0</v>
      </c>
      <c r="J92" s="140">
        <v>0</v>
      </c>
      <c r="K92" s="140">
        <v>0</v>
      </c>
      <c r="L92" s="140">
        <v>0</v>
      </c>
      <c r="M92" s="140">
        <v>0</v>
      </c>
      <c r="N92" s="140">
        <v>0</v>
      </c>
      <c r="O92" s="140">
        <v>0</v>
      </c>
      <c r="P92" s="140">
        <v>0</v>
      </c>
      <c r="Q92" s="164">
        <v>0</v>
      </c>
      <c r="R92" s="65">
        <v>0</v>
      </c>
      <c r="S92" s="57"/>
      <c r="T92" s="57"/>
      <c r="U92" s="57"/>
    </row>
    <row r="93" spans="1:21" s="51" customFormat="1" ht="18" customHeight="1">
      <c r="A93" s="100"/>
      <c r="B93" s="334" t="s">
        <v>662</v>
      </c>
      <c r="C93" s="91"/>
      <c r="D93" s="118"/>
      <c r="E93" s="336">
        <v>10</v>
      </c>
      <c r="F93" s="336">
        <v>15</v>
      </c>
      <c r="G93" s="140">
        <v>0</v>
      </c>
      <c r="H93" s="140">
        <v>0</v>
      </c>
      <c r="I93" s="140">
        <v>0</v>
      </c>
      <c r="J93" s="140">
        <v>0</v>
      </c>
      <c r="K93" s="140">
        <v>0</v>
      </c>
      <c r="L93" s="140">
        <v>0</v>
      </c>
      <c r="M93" s="140">
        <v>0</v>
      </c>
      <c r="N93" s="140">
        <v>0</v>
      </c>
      <c r="O93" s="140">
        <v>0</v>
      </c>
      <c r="P93" s="140">
        <v>0</v>
      </c>
      <c r="Q93" s="140">
        <v>0</v>
      </c>
      <c r="R93" s="65">
        <v>0</v>
      </c>
      <c r="S93" s="57"/>
      <c r="T93" s="57"/>
      <c r="U93" s="57"/>
    </row>
    <row r="94" spans="1:21" s="51" customFormat="1" ht="18" customHeight="1">
      <c r="A94" s="100"/>
      <c r="B94" s="334" t="s">
        <v>669</v>
      </c>
      <c r="C94" s="91"/>
      <c r="D94" s="118"/>
      <c r="E94" s="197">
        <v>40</v>
      </c>
      <c r="F94" s="197">
        <v>41</v>
      </c>
      <c r="G94" s="197">
        <v>41</v>
      </c>
      <c r="H94" s="197">
        <v>35</v>
      </c>
      <c r="I94" s="197">
        <v>25</v>
      </c>
      <c r="J94" s="335">
        <v>18</v>
      </c>
      <c r="K94" s="164">
        <v>0</v>
      </c>
      <c r="L94" s="164">
        <v>0</v>
      </c>
      <c r="M94" s="164">
        <v>0</v>
      </c>
      <c r="N94" s="164">
        <v>0</v>
      </c>
      <c r="O94" s="164">
        <v>0</v>
      </c>
      <c r="P94" s="164">
        <v>0</v>
      </c>
      <c r="Q94" s="164">
        <v>0</v>
      </c>
      <c r="R94" s="65">
        <v>0</v>
      </c>
      <c r="S94" s="57"/>
      <c r="T94" s="57"/>
      <c r="U94" s="57"/>
    </row>
    <row r="95" spans="1:21" s="51" customFormat="1" ht="18" customHeight="1">
      <c r="A95" s="100"/>
      <c r="B95" s="334" t="s">
        <v>670</v>
      </c>
      <c r="C95" s="91"/>
      <c r="D95" s="118"/>
      <c r="E95" s="197">
        <v>6</v>
      </c>
      <c r="F95" s="197">
        <v>6</v>
      </c>
      <c r="G95" s="197">
        <v>6</v>
      </c>
      <c r="H95" s="197">
        <v>5</v>
      </c>
      <c r="I95" s="197">
        <v>3</v>
      </c>
      <c r="J95" s="197">
        <v>20</v>
      </c>
      <c r="K95" s="197">
        <v>41</v>
      </c>
      <c r="L95" s="197">
        <v>40</v>
      </c>
      <c r="M95" s="197">
        <v>43</v>
      </c>
      <c r="N95" s="197">
        <v>37</v>
      </c>
      <c r="O95" s="197">
        <v>28</v>
      </c>
      <c r="P95" s="197">
        <v>23</v>
      </c>
      <c r="Q95" s="197">
        <v>22</v>
      </c>
      <c r="R95" s="65">
        <v>0</v>
      </c>
      <c r="S95" s="57"/>
      <c r="T95" s="57"/>
      <c r="U95" s="57"/>
    </row>
    <row r="96" spans="1:21" s="51" customFormat="1" ht="18" customHeight="1">
      <c r="A96" s="100"/>
      <c r="B96" s="334" t="s">
        <v>671</v>
      </c>
      <c r="C96" s="91"/>
      <c r="D96" s="118"/>
      <c r="E96" s="197">
        <v>7</v>
      </c>
      <c r="F96" s="197">
        <v>1</v>
      </c>
      <c r="G96" s="197">
        <v>0</v>
      </c>
      <c r="H96" s="197">
        <v>4</v>
      </c>
      <c r="I96" s="197">
        <v>7</v>
      </c>
      <c r="J96" s="197">
        <v>8</v>
      </c>
      <c r="K96" s="197">
        <v>4</v>
      </c>
      <c r="L96" s="197">
        <v>12</v>
      </c>
      <c r="M96" s="197">
        <v>20</v>
      </c>
      <c r="N96" s="197">
        <v>15</v>
      </c>
      <c r="O96" s="197">
        <v>27</v>
      </c>
      <c r="P96" s="197">
        <v>18</v>
      </c>
      <c r="Q96" s="197">
        <v>26</v>
      </c>
      <c r="R96" s="65">
        <v>0</v>
      </c>
      <c r="S96" s="57"/>
      <c r="T96" s="57"/>
      <c r="U96" s="57"/>
    </row>
    <row r="97" spans="1:21" s="51" customFormat="1" ht="18" customHeight="1">
      <c r="A97" s="100"/>
      <c r="B97" s="334" t="s">
        <v>672</v>
      </c>
      <c r="C97" s="91"/>
      <c r="D97" s="118"/>
      <c r="E97" s="197">
        <v>1</v>
      </c>
      <c r="F97" s="197">
        <v>1</v>
      </c>
      <c r="G97" s="197">
        <v>0</v>
      </c>
      <c r="H97" s="197">
        <v>2</v>
      </c>
      <c r="I97" s="197">
        <v>2</v>
      </c>
      <c r="J97" s="197">
        <v>2</v>
      </c>
      <c r="K97" s="197">
        <v>2</v>
      </c>
      <c r="L97" s="197">
        <v>6</v>
      </c>
      <c r="M97" s="197">
        <v>9</v>
      </c>
      <c r="N97" s="197">
        <v>12</v>
      </c>
      <c r="O97" s="197">
        <v>13</v>
      </c>
      <c r="P97" s="197">
        <v>9</v>
      </c>
      <c r="Q97" s="197">
        <v>11</v>
      </c>
      <c r="R97" s="65">
        <v>0</v>
      </c>
      <c r="S97" s="57"/>
      <c r="T97" s="57"/>
      <c r="U97" s="57"/>
    </row>
    <row r="98" spans="1:21" s="51" customFormat="1" ht="18" customHeight="1">
      <c r="A98" s="100"/>
      <c r="B98" s="342" t="s">
        <v>673</v>
      </c>
      <c r="C98" s="117"/>
      <c r="D98" s="72"/>
      <c r="E98" s="198">
        <v>0</v>
      </c>
      <c r="F98" s="198">
        <v>1</v>
      </c>
      <c r="G98" s="198">
        <v>2</v>
      </c>
      <c r="H98" s="198">
        <v>1</v>
      </c>
      <c r="I98" s="198">
        <v>1</v>
      </c>
      <c r="J98" s="198">
        <v>1</v>
      </c>
      <c r="K98" s="198">
        <v>2</v>
      </c>
      <c r="L98" s="198">
        <v>6</v>
      </c>
      <c r="M98" s="198">
        <v>3</v>
      </c>
      <c r="N98" s="198">
        <v>2</v>
      </c>
      <c r="O98" s="198">
        <v>3</v>
      </c>
      <c r="P98" s="198">
        <v>5</v>
      </c>
      <c r="Q98" s="198">
        <v>7</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0</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0</v>
      </c>
      <c r="E104" s="170">
        <v>0</v>
      </c>
      <c r="F104" s="170">
        <v>0</v>
      </c>
      <c r="G104" s="62">
        <v>0</v>
      </c>
      <c r="H104" s="170">
        <v>0</v>
      </c>
      <c r="I104" s="62">
        <v>0</v>
      </c>
      <c r="J104" s="170">
        <v>0</v>
      </c>
      <c r="K104" s="62">
        <v>0</v>
      </c>
      <c r="L104" s="170">
        <v>0</v>
      </c>
      <c r="M104" s="79">
        <v>0</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17</v>
      </c>
      <c r="G108" s="147"/>
      <c r="H108" s="166" t="s">
        <v>542</v>
      </c>
      <c r="I108" s="229"/>
      <c r="J108" s="229"/>
      <c r="K108" s="230"/>
      <c r="L108" s="230"/>
      <c r="M108" s="230"/>
      <c r="N108" s="230"/>
      <c r="O108" s="230"/>
      <c r="P108" s="167">
        <v>3</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3</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0</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34</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0</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0</v>
      </c>
      <c r="M115" s="170">
        <v>0</v>
      </c>
      <c r="N115" s="73"/>
      <c r="S115" s="57"/>
      <c r="T115" s="57"/>
      <c r="U115" s="57"/>
    </row>
    <row r="116" spans="1:33" s="51" customFormat="1" ht="16.5" customHeight="1">
      <c r="A116" s="100"/>
      <c r="B116" s="173" t="s">
        <v>480</v>
      </c>
      <c r="C116" s="178"/>
      <c r="D116" s="174"/>
      <c r="E116" s="168">
        <v>0</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39</v>
      </c>
      <c r="F117" s="147"/>
      <c r="G117" s="147"/>
      <c r="S117" s="57"/>
      <c r="T117" s="57"/>
      <c r="U117" s="57"/>
    </row>
    <row r="118" spans="1:33" s="51" customFormat="1" ht="16.5" customHeight="1">
      <c r="A118" s="100"/>
      <c r="B118" s="175" t="s">
        <v>481</v>
      </c>
      <c r="C118" s="179"/>
      <c r="D118" s="176"/>
      <c r="E118" s="170">
        <v>0</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3</v>
      </c>
      <c r="E126" s="308">
        <v>0</v>
      </c>
      <c r="F126" s="187">
        <v>10</v>
      </c>
      <c r="G126" s="308">
        <v>0</v>
      </c>
      <c r="H126" s="187">
        <v>401</v>
      </c>
      <c r="AF126" s="100"/>
    </row>
    <row r="127" spans="1:33" s="51" customFormat="1" ht="18" customHeight="1">
      <c r="A127" s="59"/>
      <c r="B127" s="185" t="s">
        <v>21</v>
      </c>
      <c r="C127" s="118"/>
      <c r="D127" s="188">
        <v>4</v>
      </c>
      <c r="E127" s="309">
        <v>0</v>
      </c>
      <c r="F127" s="188">
        <v>6</v>
      </c>
      <c r="G127" s="309">
        <v>0</v>
      </c>
      <c r="H127" s="188">
        <v>156</v>
      </c>
      <c r="M127" s="73"/>
      <c r="N127" s="73"/>
    </row>
    <row r="128" spans="1:33" s="51" customFormat="1" ht="18" customHeight="1">
      <c r="A128" s="73"/>
      <c r="B128" s="185" t="s">
        <v>22</v>
      </c>
      <c r="C128" s="118"/>
      <c r="D128" s="188">
        <v>1</v>
      </c>
      <c r="E128" s="309">
        <v>0</v>
      </c>
      <c r="F128" s="188">
        <v>5</v>
      </c>
      <c r="G128" s="309">
        <v>0</v>
      </c>
      <c r="H128" s="188">
        <v>86</v>
      </c>
      <c r="M128" s="73"/>
      <c r="N128" s="73"/>
    </row>
    <row r="129" spans="1:32" s="51" customFormat="1" ht="18" customHeight="1">
      <c r="A129" s="59"/>
      <c r="B129" s="185" t="s">
        <v>23</v>
      </c>
      <c r="C129" s="118"/>
      <c r="D129" s="188">
        <v>0</v>
      </c>
      <c r="E129" s="309">
        <v>0</v>
      </c>
      <c r="F129" s="188">
        <v>1</v>
      </c>
      <c r="G129" s="309">
        <v>0</v>
      </c>
      <c r="H129" s="188">
        <v>67</v>
      </c>
      <c r="M129" s="73"/>
      <c r="N129" s="73"/>
    </row>
    <row r="130" spans="1:32" s="51" customFormat="1" ht="18" customHeight="1">
      <c r="A130" s="73"/>
      <c r="B130" s="186" t="s">
        <v>24</v>
      </c>
      <c r="C130" s="193"/>
      <c r="D130" s="189">
        <v>0</v>
      </c>
      <c r="E130" s="310">
        <v>0</v>
      </c>
      <c r="F130" s="189">
        <v>0</v>
      </c>
      <c r="G130" s="310">
        <v>0</v>
      </c>
      <c r="H130" s="189">
        <v>53</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1</v>
      </c>
      <c r="D136" s="312">
        <v>0</v>
      </c>
      <c r="E136" s="167">
        <v>0</v>
      </c>
      <c r="F136" s="312">
        <v>0</v>
      </c>
      <c r="G136" s="167">
        <v>2</v>
      </c>
      <c r="H136" s="312">
        <v>0</v>
      </c>
      <c r="I136" s="167">
        <v>2</v>
      </c>
      <c r="J136" s="312">
        <v>0</v>
      </c>
      <c r="K136" s="167">
        <v>0</v>
      </c>
      <c r="L136" s="312">
        <v>0</v>
      </c>
      <c r="M136" s="167">
        <v>0</v>
      </c>
      <c r="N136" s="312">
        <v>0</v>
      </c>
      <c r="O136" s="167">
        <v>0</v>
      </c>
      <c r="P136" s="312">
        <v>0</v>
      </c>
      <c r="Q136" s="167">
        <v>3</v>
      </c>
      <c r="R136" s="312">
        <v>4</v>
      </c>
      <c r="S136" s="76"/>
      <c r="T136" s="76"/>
    </row>
    <row r="137" spans="1:32" s="51" customFormat="1" ht="18" customHeight="1">
      <c r="B137" s="185" t="s">
        <v>21</v>
      </c>
      <c r="C137" s="168">
        <v>3</v>
      </c>
      <c r="D137" s="313">
        <v>0</v>
      </c>
      <c r="E137" s="168">
        <v>1</v>
      </c>
      <c r="F137" s="313">
        <v>0</v>
      </c>
      <c r="G137" s="168">
        <v>0</v>
      </c>
      <c r="H137" s="313">
        <v>0</v>
      </c>
      <c r="I137" s="168">
        <v>1</v>
      </c>
      <c r="J137" s="313">
        <v>0</v>
      </c>
      <c r="K137" s="168">
        <v>0</v>
      </c>
      <c r="L137" s="313">
        <v>0</v>
      </c>
      <c r="M137" s="168">
        <v>0</v>
      </c>
      <c r="N137" s="313">
        <v>0</v>
      </c>
      <c r="O137" s="168">
        <v>0</v>
      </c>
      <c r="P137" s="313">
        <v>0</v>
      </c>
      <c r="Q137" s="168">
        <v>0</v>
      </c>
      <c r="R137" s="313">
        <v>0</v>
      </c>
      <c r="S137" s="76"/>
      <c r="T137" s="76"/>
    </row>
    <row r="138" spans="1:32" s="51" customFormat="1" ht="18" customHeight="1">
      <c r="B138" s="185" t="s">
        <v>22</v>
      </c>
      <c r="C138" s="168">
        <v>1</v>
      </c>
      <c r="D138" s="313">
        <v>0</v>
      </c>
      <c r="E138" s="168">
        <v>0</v>
      </c>
      <c r="F138" s="313">
        <v>0</v>
      </c>
      <c r="G138" s="168">
        <v>0</v>
      </c>
      <c r="H138" s="313">
        <v>0</v>
      </c>
      <c r="I138" s="168">
        <v>0</v>
      </c>
      <c r="J138" s="313">
        <v>0</v>
      </c>
      <c r="K138" s="168">
        <v>0</v>
      </c>
      <c r="L138" s="313">
        <v>0</v>
      </c>
      <c r="M138" s="168">
        <v>0</v>
      </c>
      <c r="N138" s="313">
        <v>0</v>
      </c>
      <c r="O138" s="168">
        <v>0</v>
      </c>
      <c r="P138" s="313">
        <v>0</v>
      </c>
      <c r="Q138" s="168">
        <v>0</v>
      </c>
      <c r="R138" s="313">
        <v>0</v>
      </c>
      <c r="S138" s="76"/>
      <c r="T138" s="76"/>
    </row>
    <row r="139" spans="1:32" s="51" customFormat="1" ht="18" customHeight="1">
      <c r="B139" s="185" t="s">
        <v>23</v>
      </c>
      <c r="C139" s="168">
        <v>0</v>
      </c>
      <c r="D139" s="313">
        <v>0</v>
      </c>
      <c r="E139" s="168">
        <v>0</v>
      </c>
      <c r="F139" s="313">
        <v>0</v>
      </c>
      <c r="G139" s="168">
        <v>0</v>
      </c>
      <c r="H139" s="313">
        <v>0</v>
      </c>
      <c r="I139" s="168">
        <v>0</v>
      </c>
      <c r="J139" s="313">
        <v>0</v>
      </c>
      <c r="K139" s="168">
        <v>0</v>
      </c>
      <c r="L139" s="313">
        <v>0</v>
      </c>
      <c r="M139" s="168">
        <v>0</v>
      </c>
      <c r="N139" s="313">
        <v>0</v>
      </c>
      <c r="O139" s="168">
        <v>0</v>
      </c>
      <c r="P139" s="313">
        <v>0</v>
      </c>
      <c r="Q139" s="168">
        <v>1</v>
      </c>
      <c r="R139" s="313">
        <v>0</v>
      </c>
      <c r="S139" s="76"/>
      <c r="T139" s="76"/>
    </row>
    <row r="140" spans="1:32" s="51" customFormat="1" ht="18" customHeight="1">
      <c r="B140" s="186" t="s">
        <v>24</v>
      </c>
      <c r="C140" s="170">
        <v>2</v>
      </c>
      <c r="D140" s="314">
        <v>0</v>
      </c>
      <c r="E140" s="170">
        <v>0</v>
      </c>
      <c r="F140" s="314">
        <v>0</v>
      </c>
      <c r="G140" s="170">
        <v>1</v>
      </c>
      <c r="H140" s="314">
        <v>0</v>
      </c>
      <c r="I140" s="170">
        <v>1</v>
      </c>
      <c r="J140" s="314">
        <v>0</v>
      </c>
      <c r="K140" s="170">
        <v>0</v>
      </c>
      <c r="L140" s="314">
        <v>0</v>
      </c>
      <c r="M140" s="170">
        <v>0</v>
      </c>
      <c r="N140" s="314">
        <v>0</v>
      </c>
      <c r="O140" s="170">
        <v>0</v>
      </c>
      <c r="P140" s="314">
        <v>0</v>
      </c>
      <c r="Q140" s="170">
        <v>0</v>
      </c>
      <c r="R140" s="314">
        <v>0</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12</v>
      </c>
      <c r="D148" s="311">
        <v>0</v>
      </c>
      <c r="E148" s="101">
        <v>7</v>
      </c>
      <c r="F148" s="311">
        <v>0</v>
      </c>
      <c r="G148" s="101">
        <v>0</v>
      </c>
      <c r="H148" s="311">
        <v>0</v>
      </c>
      <c r="I148" s="101">
        <v>0</v>
      </c>
      <c r="J148" s="311">
        <v>0</v>
      </c>
      <c r="K148" s="101">
        <v>0</v>
      </c>
      <c r="L148" s="311">
        <v>0</v>
      </c>
      <c r="M148" s="101">
        <v>1</v>
      </c>
      <c r="N148" s="311">
        <v>0</v>
      </c>
      <c r="O148" s="101">
        <v>0</v>
      </c>
      <c r="P148" s="311">
        <v>0</v>
      </c>
      <c r="Q148" s="101">
        <v>18</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0</v>
      </c>
      <c r="D156" s="200">
        <v>0</v>
      </c>
      <c r="E156" s="200">
        <v>1</v>
      </c>
      <c r="F156" s="200">
        <v>0</v>
      </c>
      <c r="G156" s="200">
        <v>0</v>
      </c>
      <c r="H156" s="200">
        <v>0</v>
      </c>
      <c r="I156" s="200">
        <v>0</v>
      </c>
      <c r="J156" s="200">
        <v>0</v>
      </c>
      <c r="K156" s="200">
        <v>0</v>
      </c>
      <c r="L156" s="200">
        <v>0</v>
      </c>
      <c r="M156" s="200">
        <v>0</v>
      </c>
      <c r="N156" s="200">
        <v>0</v>
      </c>
      <c r="O156" s="167">
        <v>553</v>
      </c>
      <c r="P156" s="59"/>
    </row>
    <row r="157" spans="1:17" s="51" customFormat="1" ht="18" customHeight="1">
      <c r="A157" s="59"/>
      <c r="B157" s="201" t="s">
        <v>435</v>
      </c>
      <c r="C157" s="202">
        <v>1</v>
      </c>
      <c r="D157" s="202">
        <v>0</v>
      </c>
      <c r="E157" s="202">
        <v>1</v>
      </c>
      <c r="F157" s="202">
        <v>0</v>
      </c>
      <c r="G157" s="202">
        <v>0</v>
      </c>
      <c r="H157" s="202">
        <v>0</v>
      </c>
      <c r="I157" s="202">
        <v>0</v>
      </c>
      <c r="J157" s="202">
        <v>0</v>
      </c>
      <c r="K157" s="202">
        <v>0</v>
      </c>
      <c r="L157" s="202">
        <v>0</v>
      </c>
      <c r="M157" s="202">
        <v>0</v>
      </c>
      <c r="N157" s="202">
        <v>0</v>
      </c>
      <c r="O157" s="168">
        <v>176</v>
      </c>
      <c r="P157" s="59"/>
    </row>
    <row r="158" spans="1:17" s="51" customFormat="1" ht="18" customHeight="1">
      <c r="A158" s="59"/>
      <c r="B158" s="203" t="s">
        <v>436</v>
      </c>
      <c r="C158" s="204">
        <v>4</v>
      </c>
      <c r="D158" s="204">
        <v>0</v>
      </c>
      <c r="E158" s="204">
        <v>0</v>
      </c>
      <c r="F158" s="204">
        <v>0</v>
      </c>
      <c r="G158" s="204">
        <v>0</v>
      </c>
      <c r="H158" s="204">
        <v>0</v>
      </c>
      <c r="I158" s="204">
        <v>0</v>
      </c>
      <c r="J158" s="204">
        <v>0</v>
      </c>
      <c r="K158" s="204">
        <v>0</v>
      </c>
      <c r="L158" s="204">
        <v>0</v>
      </c>
      <c r="M158" s="204">
        <v>0</v>
      </c>
      <c r="N158" s="204">
        <v>0</v>
      </c>
      <c r="O158" s="204">
        <v>88</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2</v>
      </c>
      <c r="D164" s="200">
        <v>0</v>
      </c>
      <c r="E164" s="200">
        <v>0</v>
      </c>
      <c r="F164" s="200">
        <v>0</v>
      </c>
      <c r="G164" s="200">
        <v>1</v>
      </c>
      <c r="H164" s="200">
        <v>0</v>
      </c>
      <c r="I164" s="200">
        <v>0</v>
      </c>
      <c r="J164" s="200">
        <v>0</v>
      </c>
      <c r="K164" s="200">
        <v>0</v>
      </c>
      <c r="L164" s="200">
        <v>0</v>
      </c>
      <c r="M164" s="200">
        <v>0</v>
      </c>
      <c r="N164" s="200">
        <v>0</v>
      </c>
      <c r="O164" s="167">
        <v>70</v>
      </c>
    </row>
    <row r="165" spans="1:19" s="51" customFormat="1" ht="18" customHeight="1">
      <c r="A165" s="59"/>
      <c r="B165" s="203" t="s">
        <v>438</v>
      </c>
      <c r="C165" s="204">
        <v>0</v>
      </c>
      <c r="D165" s="204">
        <v>0</v>
      </c>
      <c r="E165" s="204">
        <v>0</v>
      </c>
      <c r="F165" s="204">
        <v>0</v>
      </c>
      <c r="G165" s="204">
        <v>0</v>
      </c>
      <c r="H165" s="204">
        <v>0</v>
      </c>
      <c r="I165" s="204">
        <v>0</v>
      </c>
      <c r="J165" s="204">
        <v>0</v>
      </c>
      <c r="K165" s="204">
        <v>0</v>
      </c>
      <c r="L165" s="204">
        <v>0</v>
      </c>
      <c r="M165" s="204">
        <v>0</v>
      </c>
      <c r="N165" s="204">
        <v>0</v>
      </c>
      <c r="O165" s="170">
        <v>57</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39</v>
      </c>
      <c r="D171" s="209">
        <v>36</v>
      </c>
      <c r="E171" s="209">
        <v>35</v>
      </c>
      <c r="F171" s="209">
        <v>29</v>
      </c>
      <c r="G171" s="209">
        <v>25</v>
      </c>
      <c r="H171" s="209">
        <v>20</v>
      </c>
      <c r="I171" s="209">
        <v>15</v>
      </c>
      <c r="J171" s="209">
        <v>8</v>
      </c>
      <c r="K171" s="209">
        <v>3</v>
      </c>
      <c r="L171" s="209">
        <v>0</v>
      </c>
      <c r="M171" s="209">
        <v>4</v>
      </c>
      <c r="N171" s="209">
        <v>1</v>
      </c>
      <c r="O171" s="209">
        <v>1</v>
      </c>
    </row>
    <row r="172" spans="1:19" s="51" customFormat="1" ht="18" customHeight="1">
      <c r="A172" s="59"/>
      <c r="B172" s="210" t="s">
        <v>30</v>
      </c>
      <c r="C172" s="211">
        <v>40</v>
      </c>
      <c r="D172" s="211">
        <v>41</v>
      </c>
      <c r="E172" s="211">
        <v>31</v>
      </c>
      <c r="F172" s="211">
        <v>34</v>
      </c>
      <c r="G172" s="211">
        <v>11</v>
      </c>
      <c r="H172" s="211">
        <v>8</v>
      </c>
      <c r="I172" s="211">
        <v>12</v>
      </c>
      <c r="J172" s="211">
        <v>8</v>
      </c>
      <c r="K172" s="211">
        <v>2</v>
      </c>
      <c r="L172" s="211">
        <v>0</v>
      </c>
      <c r="M172" s="211">
        <v>4</v>
      </c>
      <c r="N172" s="211">
        <v>1</v>
      </c>
      <c r="O172" s="211">
        <v>1</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711</v>
      </c>
      <c r="F177" s="209">
        <v>0</v>
      </c>
      <c r="G177" s="209">
        <v>190</v>
      </c>
      <c r="H177" s="209">
        <v>271</v>
      </c>
      <c r="I177" s="209">
        <v>147</v>
      </c>
      <c r="J177" s="209">
        <v>68</v>
      </c>
      <c r="K177" s="209">
        <v>35</v>
      </c>
      <c r="L177" s="220">
        <v>0</v>
      </c>
    </row>
    <row r="178" spans="1:13" s="51" customFormat="1" ht="18" customHeight="1">
      <c r="A178" s="59"/>
      <c r="B178" s="210" t="s">
        <v>526</v>
      </c>
      <c r="C178" s="216"/>
      <c r="D178" s="216"/>
      <c r="E178" s="211">
        <f>SUM(F178:L178)</f>
        <v>41</v>
      </c>
      <c r="F178" s="211">
        <v>0</v>
      </c>
      <c r="G178" s="211">
        <v>17</v>
      </c>
      <c r="H178" s="211">
        <v>14</v>
      </c>
      <c r="I178" s="211">
        <v>1</v>
      </c>
      <c r="J178" s="211">
        <v>3</v>
      </c>
      <c r="K178" s="211">
        <v>3</v>
      </c>
      <c r="L178" s="211">
        <v>3</v>
      </c>
    </row>
    <row r="179" spans="1:13" s="51" customFormat="1" ht="18" customHeight="1">
      <c r="A179" s="59"/>
      <c r="B179" s="217" t="s">
        <v>527</v>
      </c>
      <c r="C179" s="218"/>
      <c r="D179" s="218"/>
      <c r="E179" s="219">
        <f>SUM(G179:L179)</f>
        <v>4</v>
      </c>
      <c r="F179" s="222">
        <v>0</v>
      </c>
      <c r="G179" s="219">
        <v>1</v>
      </c>
      <c r="H179" s="213">
        <v>0</v>
      </c>
      <c r="I179" s="213">
        <v>1</v>
      </c>
      <c r="J179" s="213">
        <v>2</v>
      </c>
      <c r="K179" s="213">
        <v>0</v>
      </c>
      <c r="L179" s="213">
        <v>0</v>
      </c>
    </row>
    <row r="180" spans="1:13" s="51" customFormat="1" ht="18" customHeight="1">
      <c r="A180" s="59"/>
      <c r="B180" s="210" t="s">
        <v>528</v>
      </c>
      <c r="C180" s="216"/>
      <c r="D180" s="216"/>
      <c r="E180" s="211">
        <f>G180</f>
        <v>5</v>
      </c>
      <c r="F180" s="223">
        <v>0</v>
      </c>
      <c r="G180" s="211">
        <v>5</v>
      </c>
      <c r="H180" s="224">
        <v>0</v>
      </c>
      <c r="I180" s="225">
        <v>0</v>
      </c>
      <c r="J180" s="225">
        <v>0</v>
      </c>
      <c r="K180" s="225">
        <v>0</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101</v>
      </c>
      <c r="G184" s="209">
        <v>40</v>
      </c>
      <c r="H184" s="209">
        <v>28</v>
      </c>
      <c r="I184" s="209">
        <v>19</v>
      </c>
      <c r="J184" s="209">
        <v>10</v>
      </c>
      <c r="K184" s="209">
        <v>2</v>
      </c>
      <c r="L184" s="209">
        <v>2</v>
      </c>
      <c r="M184" s="209">
        <v>0</v>
      </c>
    </row>
    <row r="185" spans="1:13" s="51" customFormat="1" ht="18" customHeight="1">
      <c r="A185" s="59"/>
      <c r="B185" s="212" t="s">
        <v>555</v>
      </c>
      <c r="C185" s="221"/>
      <c r="D185" s="221"/>
      <c r="E185" s="221"/>
      <c r="F185" s="209">
        <f>SUM(G185:M185)</f>
        <v>0</v>
      </c>
      <c r="G185" s="213">
        <v>0</v>
      </c>
      <c r="H185" s="213">
        <v>0</v>
      </c>
      <c r="I185" s="213">
        <v>0</v>
      </c>
      <c r="J185" s="213">
        <v>0</v>
      </c>
      <c r="K185" s="213">
        <v>0</v>
      </c>
      <c r="L185" s="213">
        <v>0</v>
      </c>
      <c r="M185" s="213">
        <v>0</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213</v>
      </c>
      <c r="G187" s="219">
        <v>0</v>
      </c>
      <c r="H187" s="219">
        <v>0</v>
      </c>
      <c r="I187" s="219">
        <v>109</v>
      </c>
      <c r="J187" s="219">
        <v>61</v>
      </c>
      <c r="K187" s="219">
        <v>27</v>
      </c>
      <c r="L187" s="219">
        <v>16</v>
      </c>
      <c r="M187" s="222">
        <v>0</v>
      </c>
    </row>
    <row r="188" spans="1:13" s="51" customFormat="1" ht="18" customHeight="1">
      <c r="A188" s="59"/>
      <c r="B188" s="210" t="s">
        <v>557</v>
      </c>
      <c r="C188" s="216"/>
      <c r="D188" s="216"/>
      <c r="E188" s="216"/>
      <c r="F188" s="219">
        <f>SUM(G188:L188)</f>
        <v>0</v>
      </c>
      <c r="G188" s="211">
        <v>0</v>
      </c>
      <c r="H188" s="211">
        <v>0</v>
      </c>
      <c r="I188" s="211">
        <v>0</v>
      </c>
      <c r="J188" s="211">
        <v>0</v>
      </c>
      <c r="K188" s="211">
        <v>0</v>
      </c>
      <c r="L188" s="211">
        <v>0</v>
      </c>
      <c r="M188" s="223">
        <v>0</v>
      </c>
    </row>
    <row r="189" spans="1:13" s="51" customFormat="1" ht="18" customHeight="1">
      <c r="A189" s="59"/>
      <c r="B189" s="208" t="s">
        <v>552</v>
      </c>
      <c r="C189" s="215"/>
      <c r="D189" s="215"/>
      <c r="E189" s="215"/>
      <c r="F189" s="209">
        <f>SUM(G189:M189)</f>
        <v>0</v>
      </c>
      <c r="G189" s="209">
        <v>0</v>
      </c>
      <c r="H189" s="209">
        <v>0</v>
      </c>
      <c r="I189" s="209">
        <v>0</v>
      </c>
      <c r="J189" s="209">
        <v>0</v>
      </c>
      <c r="K189" s="209">
        <v>0</v>
      </c>
      <c r="L189" s="209">
        <v>0</v>
      </c>
      <c r="M189" s="209">
        <v>0</v>
      </c>
    </row>
    <row r="190" spans="1:13" s="51" customFormat="1" ht="18" customHeight="1">
      <c r="A190" s="59"/>
      <c r="B190" s="212" t="s">
        <v>553</v>
      </c>
      <c r="C190" s="221"/>
      <c r="D190" s="221"/>
      <c r="E190" s="221"/>
      <c r="F190" s="213">
        <f>SUM(G190:M190)</f>
        <v>0</v>
      </c>
      <c r="G190" s="213">
        <v>0</v>
      </c>
      <c r="H190" s="213">
        <v>0</v>
      </c>
      <c r="I190" s="213">
        <v>0</v>
      </c>
      <c r="J190" s="213">
        <v>0</v>
      </c>
      <c r="K190" s="213">
        <v>0</v>
      </c>
      <c r="L190" s="213">
        <v>0</v>
      </c>
      <c r="M190" s="213">
        <v>0</v>
      </c>
    </row>
    <row r="191" spans="1:13" s="51" customFormat="1" ht="18" customHeight="1">
      <c r="A191" s="59"/>
      <c r="B191" s="210" t="s">
        <v>554</v>
      </c>
      <c r="C191" s="216"/>
      <c r="D191" s="216"/>
      <c r="E191" s="216"/>
      <c r="F191" s="211">
        <f>SUM(G191:M191)</f>
        <v>0</v>
      </c>
      <c r="G191" s="211">
        <v>0</v>
      </c>
      <c r="H191" s="211">
        <v>0</v>
      </c>
      <c r="I191" s="211">
        <v>0</v>
      </c>
      <c r="J191" s="211">
        <v>0</v>
      </c>
      <c r="K191" s="211">
        <v>0</v>
      </c>
      <c r="L191" s="211">
        <v>0</v>
      </c>
      <c r="M191" s="211">
        <v>0</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10</v>
      </c>
      <c r="E195" s="237">
        <v>0</v>
      </c>
      <c r="F195" s="242">
        <v>0</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8</v>
      </c>
      <c r="E196" s="236">
        <v>5</v>
      </c>
      <c r="F196" s="236">
        <v>6</v>
      </c>
      <c r="G196" s="236">
        <v>5</v>
      </c>
      <c r="H196" s="236">
        <v>7</v>
      </c>
      <c r="I196" s="236">
        <v>5</v>
      </c>
      <c r="K196" s="432"/>
      <c r="L196" s="433"/>
      <c r="M196" s="396"/>
      <c r="N196" s="396"/>
      <c r="O196" s="404"/>
      <c r="P196" s="404"/>
      <c r="Q196" s="396"/>
      <c r="R196" s="396"/>
      <c r="S196" s="396"/>
      <c r="T196" s="57"/>
    </row>
    <row r="197" spans="1:30" s="51" customFormat="1" ht="18" customHeight="1">
      <c r="B197" s="214" t="s">
        <v>435</v>
      </c>
      <c r="C197" s="91"/>
      <c r="D197" s="124">
        <v>9</v>
      </c>
      <c r="E197" s="124">
        <v>0</v>
      </c>
      <c r="F197" s="124">
        <v>3</v>
      </c>
      <c r="G197" s="124">
        <v>2</v>
      </c>
      <c r="H197" s="238">
        <v>0</v>
      </c>
      <c r="I197" s="241">
        <v>0</v>
      </c>
      <c r="K197" s="447" t="s">
        <v>91</v>
      </c>
      <c r="L197" s="448"/>
      <c r="M197" s="246">
        <v>2</v>
      </c>
      <c r="N197" s="246">
        <v>2</v>
      </c>
      <c r="O197" s="85">
        <v>0</v>
      </c>
      <c r="P197" s="85">
        <v>0</v>
      </c>
      <c r="Q197" s="85">
        <v>0</v>
      </c>
      <c r="R197" s="85">
        <v>0</v>
      </c>
      <c r="S197" s="85">
        <v>0</v>
      </c>
      <c r="T197" s="245"/>
    </row>
    <row r="198" spans="1:30" s="51" customFormat="1" ht="18" customHeight="1">
      <c r="B198" s="214" t="s">
        <v>436</v>
      </c>
      <c r="C198" s="91"/>
      <c r="D198" s="124">
        <v>8</v>
      </c>
      <c r="E198" s="135">
        <v>7</v>
      </c>
      <c r="F198" s="238">
        <v>0</v>
      </c>
      <c r="G198" s="239">
        <v>0</v>
      </c>
      <c r="H198" s="128">
        <v>0</v>
      </c>
      <c r="I198" s="240">
        <v>0</v>
      </c>
      <c r="K198" s="449" t="s">
        <v>35</v>
      </c>
      <c r="L198" s="450"/>
      <c r="M198" s="247">
        <v>30</v>
      </c>
      <c r="N198" s="247">
        <v>30</v>
      </c>
      <c r="O198" s="81">
        <v>0</v>
      </c>
      <c r="P198" s="81">
        <v>0</v>
      </c>
      <c r="Q198" s="85">
        <v>0</v>
      </c>
      <c r="R198" s="85">
        <v>0</v>
      </c>
      <c r="S198" s="85">
        <v>0</v>
      </c>
      <c r="T198" s="245"/>
    </row>
    <row r="199" spans="1:30" s="51" customFormat="1" ht="18" customHeight="1">
      <c r="B199" s="210" t="s">
        <v>437</v>
      </c>
      <c r="C199" s="117"/>
      <c r="D199" s="63">
        <v>6</v>
      </c>
      <c r="E199" s="237">
        <v>0</v>
      </c>
      <c r="F199" s="131">
        <v>0</v>
      </c>
      <c r="G199" s="131">
        <v>0</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 xml:space="preserve"> </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1</v>
      </c>
      <c r="H205" s="399"/>
      <c r="I205" s="399">
        <f>I206+I210</f>
        <v>4</v>
      </c>
      <c r="J205" s="399"/>
      <c r="K205" s="399">
        <f>K206+K210</f>
        <v>101</v>
      </c>
      <c r="L205" s="399"/>
      <c r="M205" s="399">
        <f>M206+M210</f>
        <v>198</v>
      </c>
      <c r="N205" s="399"/>
      <c r="O205" s="399">
        <f>O206+O210</f>
        <v>70</v>
      </c>
      <c r="P205" s="399"/>
      <c r="Q205" s="399">
        <f t="shared" ref="Q205:Q216" si="2">SUM(G205:P205)</f>
        <v>374</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1</v>
      </c>
      <c r="J206" s="407"/>
      <c r="K206" s="407">
        <f>SUM(K207:K209)</f>
        <v>47</v>
      </c>
      <c r="L206" s="407"/>
      <c r="M206" s="407">
        <f>SUM(M207:M209)</f>
        <v>92</v>
      </c>
      <c r="N206" s="407"/>
      <c r="O206" s="407">
        <f>SUM(O207:O209)</f>
        <v>24</v>
      </c>
      <c r="P206" s="407"/>
      <c r="Q206" s="407">
        <f t="shared" si="2"/>
        <v>164</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0</v>
      </c>
      <c r="J207" s="408"/>
      <c r="K207" s="408">
        <v>1</v>
      </c>
      <c r="L207" s="408"/>
      <c r="M207" s="408">
        <v>1</v>
      </c>
      <c r="N207" s="408"/>
      <c r="O207" s="408">
        <v>0</v>
      </c>
      <c r="P207" s="408"/>
      <c r="Q207" s="399">
        <f t="shared" si="2"/>
        <v>2</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0</v>
      </c>
      <c r="J208" s="408"/>
      <c r="K208" s="408">
        <v>9</v>
      </c>
      <c r="L208" s="408"/>
      <c r="M208" s="408">
        <v>1</v>
      </c>
      <c r="N208" s="408"/>
      <c r="O208" s="408">
        <v>0</v>
      </c>
      <c r="P208" s="408"/>
      <c r="Q208" s="399">
        <f t="shared" si="2"/>
        <v>10</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1</v>
      </c>
      <c r="J209" s="408"/>
      <c r="K209" s="408">
        <v>37</v>
      </c>
      <c r="L209" s="408"/>
      <c r="M209" s="408">
        <v>90</v>
      </c>
      <c r="N209" s="408"/>
      <c r="O209" s="408">
        <v>24</v>
      </c>
      <c r="P209" s="408"/>
      <c r="Q209" s="399">
        <f t="shared" si="2"/>
        <v>152</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1</v>
      </c>
      <c r="H210" s="407"/>
      <c r="I210" s="407">
        <f>SUM(I212:I213)</f>
        <v>3</v>
      </c>
      <c r="J210" s="407"/>
      <c r="K210" s="407">
        <f>SUM(K212:K213)</f>
        <v>54</v>
      </c>
      <c r="L210" s="407"/>
      <c r="M210" s="407">
        <f>SUM(M211:M213)</f>
        <v>106</v>
      </c>
      <c r="N210" s="407"/>
      <c r="O210" s="407">
        <f>SUM(O211:O213)</f>
        <v>46</v>
      </c>
      <c r="P210" s="407"/>
      <c r="Q210" s="407">
        <f t="shared" si="2"/>
        <v>210</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0</v>
      </c>
      <c r="H211" s="446"/>
      <c r="I211" s="410">
        <v>0</v>
      </c>
      <c r="J211" s="412"/>
      <c r="K211" s="410">
        <v>0</v>
      </c>
      <c r="L211" s="411"/>
      <c r="M211" s="409">
        <v>0</v>
      </c>
      <c r="N211" s="409"/>
      <c r="O211" s="409">
        <v>0</v>
      </c>
      <c r="P211" s="409"/>
      <c r="Q211" s="399">
        <f t="shared" si="2"/>
        <v>0</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0</v>
      </c>
      <c r="J212" s="408"/>
      <c r="K212" s="408">
        <v>0</v>
      </c>
      <c r="L212" s="408"/>
      <c r="M212" s="408">
        <v>4</v>
      </c>
      <c r="N212" s="408"/>
      <c r="O212" s="408">
        <v>2</v>
      </c>
      <c r="P212" s="408"/>
      <c r="Q212" s="399">
        <f t="shared" si="2"/>
        <v>6</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1</v>
      </c>
      <c r="H213" s="408"/>
      <c r="I213" s="408">
        <v>3</v>
      </c>
      <c r="J213" s="408"/>
      <c r="K213" s="408">
        <v>54</v>
      </c>
      <c r="L213" s="408"/>
      <c r="M213" s="408">
        <v>102</v>
      </c>
      <c r="N213" s="408"/>
      <c r="O213" s="408">
        <v>44</v>
      </c>
      <c r="P213" s="408"/>
      <c r="Q213" s="399">
        <f t="shared" si="2"/>
        <v>204</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0</v>
      </c>
      <c r="H222" s="407"/>
      <c r="I222" s="407">
        <f>SUM(I223:J226)</f>
        <v>5</v>
      </c>
      <c r="J222" s="407"/>
      <c r="K222" s="407">
        <f>SUM(K223:L226)</f>
        <v>1</v>
      </c>
      <c r="L222" s="407"/>
      <c r="M222" s="407">
        <f>SUM(G222:L222)</f>
        <v>6</v>
      </c>
      <c r="N222" s="407"/>
      <c r="O222" s="82"/>
      <c r="P222" s="82"/>
      <c r="Q222" s="82"/>
      <c r="R222" s="51"/>
      <c r="S222" s="51"/>
      <c r="T222" s="51"/>
      <c r="U222" s="51"/>
    </row>
    <row r="223" spans="1:30" s="51" customFormat="1" ht="18" customHeight="1">
      <c r="A223" s="59"/>
      <c r="B223" s="266" t="s">
        <v>620</v>
      </c>
      <c r="C223" s="116"/>
      <c r="D223" s="267"/>
      <c r="E223" s="267"/>
      <c r="F223" s="249"/>
      <c r="G223" s="405">
        <v>0</v>
      </c>
      <c r="H223" s="405"/>
      <c r="I223" s="405">
        <v>5</v>
      </c>
      <c r="J223" s="405"/>
      <c r="K223" s="405">
        <v>1</v>
      </c>
      <c r="L223" s="405"/>
      <c r="M223" s="489">
        <f>SUM(G223:L223)</f>
        <v>6</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0</v>
      </c>
      <c r="H225" s="406"/>
      <c r="I225" s="406">
        <v>0</v>
      </c>
      <c r="J225" s="406"/>
      <c r="K225" s="406">
        <v>0</v>
      </c>
      <c r="L225" s="406"/>
      <c r="M225" s="491">
        <f t="shared" si="3"/>
        <v>0</v>
      </c>
      <c r="N225" s="492"/>
    </row>
    <row r="226" spans="1:26" s="51" customFormat="1" ht="18" customHeight="1">
      <c r="A226" s="59"/>
      <c r="B226" s="273" t="s">
        <v>623</v>
      </c>
      <c r="C226" s="117"/>
      <c r="D226" s="138"/>
      <c r="E226" s="138"/>
      <c r="F226" s="251"/>
      <c r="G226" s="495">
        <v>0</v>
      </c>
      <c r="H226" s="495"/>
      <c r="I226" s="495">
        <v>0</v>
      </c>
      <c r="J226" s="495"/>
      <c r="K226" s="495">
        <v>0</v>
      </c>
      <c r="L226" s="495"/>
      <c r="M226" s="493">
        <f>SUM(G226:L226)</f>
        <v>0</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81</v>
      </c>
      <c r="F242" s="278">
        <f>H242+J242+L242+N242+P242+R242+T242</f>
        <v>20</v>
      </c>
      <c r="G242" s="279">
        <v>0</v>
      </c>
      <c r="H242" s="279">
        <v>0</v>
      </c>
      <c r="I242" s="279">
        <v>29</v>
      </c>
      <c r="J242" s="279">
        <v>8</v>
      </c>
      <c r="K242" s="279">
        <v>29</v>
      </c>
      <c r="L242" s="279">
        <v>5</v>
      </c>
      <c r="M242" s="279">
        <v>12</v>
      </c>
      <c r="N242" s="279">
        <v>4</v>
      </c>
      <c r="O242" s="279">
        <v>6</v>
      </c>
      <c r="P242" s="279">
        <v>2</v>
      </c>
      <c r="Q242" s="279">
        <v>3</v>
      </c>
      <c r="R242" s="279">
        <v>1</v>
      </c>
      <c r="S242" s="279">
        <v>2</v>
      </c>
      <c r="T242" s="279">
        <v>0</v>
      </c>
    </row>
    <row r="243" spans="1:20" s="82" customFormat="1" ht="18" customHeight="1">
      <c r="A243" s="105"/>
      <c r="B243" s="274" t="s">
        <v>641</v>
      </c>
      <c r="C243" s="275"/>
      <c r="D243" s="275"/>
      <c r="E243" s="107">
        <f>G243+I243+K243+M243+O243+Q243+S243</f>
        <v>17</v>
      </c>
      <c r="F243" s="107">
        <f>H243+J243+L243+N243+P243+R243+T243</f>
        <v>0</v>
      </c>
      <c r="G243" s="106">
        <v>0</v>
      </c>
      <c r="H243" s="106">
        <v>0</v>
      </c>
      <c r="I243" s="106">
        <v>2</v>
      </c>
      <c r="J243" s="106">
        <v>0</v>
      </c>
      <c r="K243" s="106">
        <v>2</v>
      </c>
      <c r="L243" s="106">
        <v>0</v>
      </c>
      <c r="M243" s="106">
        <v>1</v>
      </c>
      <c r="N243" s="106">
        <v>0</v>
      </c>
      <c r="O243" s="106">
        <v>8</v>
      </c>
      <c r="P243" s="106">
        <v>0</v>
      </c>
      <c r="Q243" s="106">
        <v>2</v>
      </c>
      <c r="R243" s="106">
        <v>0</v>
      </c>
      <c r="S243" s="106">
        <v>2</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0</v>
      </c>
      <c r="E261" s="289">
        <f t="shared" si="5"/>
        <v>0</v>
      </c>
      <c r="F261" s="289">
        <v>0</v>
      </c>
      <c r="G261" s="289">
        <v>0</v>
      </c>
      <c r="H261" s="289">
        <v>0</v>
      </c>
      <c r="I261" s="289">
        <v>0</v>
      </c>
      <c r="J261" s="289">
        <v>0</v>
      </c>
      <c r="K261" s="289">
        <v>0</v>
      </c>
      <c r="M261" s="51"/>
      <c r="N261" s="51"/>
      <c r="O261" s="51"/>
      <c r="P261" s="51"/>
      <c r="Q261" s="51"/>
      <c r="R261" s="51"/>
      <c r="S261" s="51"/>
      <c r="T261" s="51"/>
    </row>
    <row r="262" spans="1:26" s="109" customFormat="1" ht="18" customHeight="1">
      <c r="A262" s="105"/>
      <c r="B262" s="297" t="s">
        <v>649</v>
      </c>
      <c r="C262" s="293"/>
      <c r="D262" s="290">
        <f t="shared" si="5"/>
        <v>0</v>
      </c>
      <c r="E262" s="290">
        <f t="shared" si="5"/>
        <v>0</v>
      </c>
      <c r="F262" s="290">
        <v>0</v>
      </c>
      <c r="G262" s="290">
        <v>0</v>
      </c>
      <c r="H262" s="290">
        <v>0</v>
      </c>
      <c r="I262" s="290">
        <v>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0</v>
      </c>
      <c r="E264" s="159">
        <f t="shared" si="6"/>
        <v>0</v>
      </c>
      <c r="F264" s="159">
        <f t="shared" si="6"/>
        <v>0</v>
      </c>
      <c r="G264" s="159">
        <f t="shared" si="6"/>
        <v>0</v>
      </c>
      <c r="H264" s="159">
        <f t="shared" si="6"/>
        <v>0</v>
      </c>
      <c r="I264" s="159">
        <f t="shared" si="6"/>
        <v>0</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43066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2017-11-27T17:58:12Z</dcterms:modified>
</cp:coreProperties>
</file>